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30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AE10"/>
  <c r="J10"/>
  <c r="L14"/>
  <c r="L24"/>
  <c r="L18"/>
  <c r="L11"/>
  <c r="L12"/>
  <c r="L13"/>
  <c r="L15"/>
  <c r="L16"/>
  <c r="L17"/>
  <c r="L19"/>
  <c r="L20"/>
  <c r="L21"/>
  <c r="L22"/>
  <c r="L23"/>
  <c r="L25"/>
  <c r="L10" l="1"/>
</calcChain>
</file>

<file path=xl/sharedStrings.xml><?xml version="1.0" encoding="utf-8"?>
<sst xmlns="http://schemas.openxmlformats.org/spreadsheetml/2006/main" count="32" uniqueCount="31">
  <si>
    <t>Наименование доходов</t>
  </si>
  <si>
    <t>Исполнено</t>
  </si>
  <si>
    <t xml:space="preserve">       на</t>
  </si>
  <si>
    <t xml:space="preserve"> Налог на доходы физических лиц</t>
  </si>
  <si>
    <t xml:space="preserve"> Государственная пошлина</t>
  </si>
  <si>
    <t xml:space="preserve"> Прочие неналоговые доходы</t>
  </si>
  <si>
    <t>Налоговые и неналоговые доходы</t>
  </si>
  <si>
    <t>% испол-</t>
  </si>
  <si>
    <t>нения</t>
  </si>
  <si>
    <t>к году</t>
  </si>
  <si>
    <t>Налог,взим.в связи с прим.патентной сист.</t>
  </si>
  <si>
    <t xml:space="preserve">      план</t>
  </si>
  <si>
    <t>Акцизы по подакцизным  товарам</t>
  </si>
  <si>
    <t>Задолж-ть и перерасчёты по отмен. налогам</t>
  </si>
  <si>
    <t>на</t>
  </si>
  <si>
    <t>Единый налог на вмененный  доход для отдельных видов деят.</t>
  </si>
  <si>
    <t>Единый сельскохозяйственный налог</t>
  </si>
  <si>
    <t xml:space="preserve"> Доходы от использования имущ.наход, в государ. и муниц.собственности</t>
  </si>
  <si>
    <t>Доходы  от продажи материальных и нематериальных ресурсов</t>
  </si>
  <si>
    <t>Плата за негативное воздействие на окружающую среду</t>
  </si>
  <si>
    <t xml:space="preserve"> Штрафы ,санкции возмещение ущерба</t>
  </si>
  <si>
    <t>Доходы от оказания платных услуг</t>
  </si>
  <si>
    <t>Налог, взимаемый в связи с применением упрощенной системы налогообложения</t>
  </si>
  <si>
    <t>тыс.руб.</t>
  </si>
  <si>
    <t>,</t>
  </si>
  <si>
    <t>Уточненный</t>
  </si>
  <si>
    <t xml:space="preserve">   на 2019г.</t>
  </si>
  <si>
    <t>Налоги, сборы и регулярные платежи за пользование природными ресурсами</t>
  </si>
  <si>
    <t>01.11.2019г.</t>
  </si>
  <si>
    <t>01.11.2018 г.</t>
  </si>
  <si>
    <t>Справка об исполнении доходов районного бюджета на 01.11.2019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</si>
</sst>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u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6" fillId="0" borderId="5" xfId="0" applyFont="1" applyBorder="1"/>
    <xf numFmtId="0" fontId="5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Fill="1" applyBorder="1" applyAlignment="1"/>
    <xf numFmtId="2" fontId="5" fillId="0" borderId="8" xfId="0" applyNumberFormat="1" applyFont="1" applyFill="1" applyBorder="1" applyAlignment="1"/>
    <xf numFmtId="0" fontId="4" fillId="0" borderId="2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13" xfId="0" applyNumberFormat="1" applyFont="1" applyFill="1" applyBorder="1"/>
    <xf numFmtId="0" fontId="4" fillId="0" borderId="15" xfId="0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5" xfId="0" applyNumberFormat="1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9" xfId="0" applyFont="1" applyBorder="1"/>
    <xf numFmtId="164" fontId="4" fillId="0" borderId="7" xfId="0" applyNumberFormat="1" applyFont="1" applyBorder="1"/>
    <xf numFmtId="0" fontId="4" fillId="0" borderId="20" xfId="0" applyFont="1" applyBorder="1"/>
    <xf numFmtId="164" fontId="4" fillId="0" borderId="21" xfId="0" applyNumberFormat="1" applyFont="1" applyBorder="1"/>
    <xf numFmtId="164" fontId="4" fillId="0" borderId="10" xfId="0" applyNumberFormat="1" applyFont="1" applyFill="1" applyBorder="1"/>
    <xf numFmtId="164" fontId="4" fillId="0" borderId="17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Fill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0" fontId="4" fillId="0" borderId="14" xfId="0" applyFont="1" applyBorder="1"/>
    <xf numFmtId="0" fontId="4" fillId="0" borderId="24" xfId="0" applyFont="1" applyBorder="1"/>
    <xf numFmtId="0" fontId="4" fillId="0" borderId="25" xfId="0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0" borderId="0" xfId="0" applyFont="1" applyFill="1"/>
    <xf numFmtId="0" fontId="5" fillId="2" borderId="28" xfId="0" applyFont="1" applyFill="1" applyBorder="1"/>
    <xf numFmtId="0" fontId="5" fillId="2" borderId="29" xfId="0" applyFont="1" applyFill="1" applyBorder="1"/>
    <xf numFmtId="164" fontId="5" fillId="2" borderId="30" xfId="0" applyNumberFormat="1" applyFont="1" applyFill="1" applyBorder="1"/>
    <xf numFmtId="164" fontId="5" fillId="2" borderId="19" xfId="0" applyNumberFormat="1" applyFont="1" applyFill="1" applyBorder="1" applyAlignment="1">
      <alignment horizontal="right" shrinkToFit="1"/>
    </xf>
    <xf numFmtId="164" fontId="4" fillId="2" borderId="31" xfId="0" applyNumberFormat="1" applyFont="1" applyFill="1" applyBorder="1"/>
    <xf numFmtId="164" fontId="4" fillId="2" borderId="28" xfId="0" applyNumberFormat="1" applyFont="1" applyFill="1" applyBorder="1"/>
    <xf numFmtId="164" fontId="5" fillId="2" borderId="28" xfId="0" applyNumberFormat="1" applyFont="1" applyFill="1" applyBorder="1"/>
    <xf numFmtId="164" fontId="5" fillId="2" borderId="5" xfId="0" applyNumberFormat="1" applyFont="1" applyFill="1" applyBorder="1"/>
    <xf numFmtId="164" fontId="4" fillId="2" borderId="12" xfId="0" applyNumberFormat="1" applyFont="1" applyFill="1" applyBorder="1" applyAlignment="1">
      <alignment horizontal="right" shrinkToFit="1"/>
    </xf>
    <xf numFmtId="164" fontId="4" fillId="2" borderId="32" xfId="0" applyNumberFormat="1" applyFont="1" applyFill="1" applyBorder="1" applyAlignment="1">
      <alignment horizontal="right" shrinkToFit="1"/>
    </xf>
    <xf numFmtId="0" fontId="5" fillId="2" borderId="3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1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0" xfId="0" applyFont="1" applyFill="1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A19" workbookViewId="0">
      <selection activeCell="A33" sqref="A33:AE37"/>
    </sheetView>
  </sheetViews>
  <sheetFormatPr defaultRowHeight="12.75"/>
  <cols>
    <col min="4" max="4" width="15.5703125" customWidth="1"/>
    <col min="5" max="5" width="3.42578125" hidden="1" customWidth="1"/>
    <col min="6" max="9" width="0.28515625" hidden="1" customWidth="1"/>
    <col min="10" max="10" width="17" bestFit="1" customWidth="1"/>
    <col min="11" max="11" width="13.7109375" style="8" customWidth="1"/>
    <col min="12" max="12" width="10.85546875" style="17" customWidth="1"/>
    <col min="13" max="13" width="0.28515625" hidden="1" customWidth="1"/>
    <col min="14" max="20" width="0.7109375" hidden="1" customWidth="1"/>
    <col min="21" max="21" width="0.42578125" hidden="1" customWidth="1"/>
    <col min="22" max="24" width="0.140625" hidden="1" customWidth="1"/>
    <col min="25" max="25" width="0.28515625" hidden="1" customWidth="1"/>
    <col min="26" max="27" width="0.140625" hidden="1" customWidth="1"/>
    <col min="28" max="28" width="0.28515625" hidden="1" customWidth="1"/>
    <col min="29" max="29" width="3.5703125" hidden="1" customWidth="1"/>
    <col min="30" max="30" width="3" hidden="1" customWidth="1"/>
    <col min="31" max="31" width="15.42578125" style="12" customWidth="1"/>
    <col min="32" max="32" width="0.28515625" hidden="1" customWidth="1"/>
  </cols>
  <sheetData>
    <row r="1" spans="1:32" ht="15.75">
      <c r="A1" s="103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2">
      <c r="D2" s="4"/>
      <c r="E2" s="4"/>
      <c r="F2" s="4"/>
      <c r="G2" s="4"/>
      <c r="H2" s="4"/>
      <c r="I2" s="4"/>
      <c r="J2" s="4"/>
      <c r="L2" s="1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2" ht="0.75" customHeight="1">
      <c r="A3" s="4"/>
      <c r="B3" s="4"/>
      <c r="C3" s="4"/>
      <c r="D3" s="4"/>
      <c r="E3" s="4"/>
      <c r="F3" s="4"/>
      <c r="G3" s="4"/>
      <c r="H3" s="4"/>
      <c r="I3" s="4"/>
      <c r="J3" s="4"/>
      <c r="L3" s="14"/>
      <c r="M3" s="4"/>
      <c r="N3" s="4"/>
      <c r="O3" s="4"/>
      <c r="P3" s="4"/>
      <c r="Q3" s="4"/>
      <c r="R3" s="4"/>
      <c r="S3" s="4"/>
      <c r="T3" s="4"/>
    </row>
    <row r="4" spans="1:32" ht="12.75" customHeight="1" thickBot="1">
      <c r="A4" s="4"/>
      <c r="B4" s="4"/>
      <c r="C4" s="4"/>
      <c r="J4" s="3"/>
      <c r="K4" s="9"/>
      <c r="L4" s="15"/>
      <c r="AE4" s="71" t="s">
        <v>23</v>
      </c>
    </row>
    <row r="5" spans="1:32" ht="13.5" hidden="1" thickBot="1">
      <c r="K5" s="9"/>
      <c r="L5" s="16"/>
    </row>
    <row r="6" spans="1:32" ht="12.75" customHeight="1">
      <c r="A6" s="19"/>
      <c r="B6" s="20"/>
      <c r="C6" s="20"/>
      <c r="D6" s="20"/>
      <c r="E6" s="20"/>
      <c r="F6" s="20"/>
      <c r="G6" s="20"/>
      <c r="H6" s="20"/>
      <c r="I6" s="20"/>
      <c r="J6" s="21" t="s">
        <v>25</v>
      </c>
      <c r="K6" s="22" t="s">
        <v>1</v>
      </c>
      <c r="L6" s="23" t="s">
        <v>7</v>
      </c>
      <c r="M6" s="24"/>
      <c r="N6" s="20"/>
      <c r="O6" s="20"/>
      <c r="P6" s="20"/>
      <c r="Q6" s="20"/>
      <c r="R6" s="20"/>
      <c r="S6" s="20"/>
      <c r="T6" s="20"/>
      <c r="U6" s="20"/>
      <c r="V6" s="20"/>
      <c r="W6" s="20"/>
      <c r="X6" s="25"/>
      <c r="Y6" s="20"/>
      <c r="Z6" s="20"/>
      <c r="AA6" s="20"/>
      <c r="AB6" s="26"/>
      <c r="AC6" s="20"/>
      <c r="AD6" s="26"/>
      <c r="AE6" s="83" t="s">
        <v>1</v>
      </c>
      <c r="AF6" s="1"/>
    </row>
    <row r="7" spans="1:32" ht="15">
      <c r="A7" s="29" t="s">
        <v>0</v>
      </c>
      <c r="B7" s="28"/>
      <c r="C7" s="28"/>
      <c r="D7" s="28"/>
      <c r="E7" s="28"/>
      <c r="F7" s="28"/>
      <c r="G7" s="28"/>
      <c r="H7" s="28"/>
      <c r="I7" s="28"/>
      <c r="J7" s="29" t="s">
        <v>11</v>
      </c>
      <c r="K7" s="30" t="s">
        <v>2</v>
      </c>
      <c r="L7" s="31" t="s">
        <v>8</v>
      </c>
      <c r="M7" s="32"/>
      <c r="N7" s="28"/>
      <c r="O7" s="28"/>
      <c r="P7" s="28"/>
      <c r="Q7" s="28"/>
      <c r="R7" s="28"/>
      <c r="S7" s="28"/>
      <c r="T7" s="28"/>
      <c r="U7" s="28"/>
      <c r="V7" s="28"/>
      <c r="W7" s="33"/>
      <c r="X7" s="33"/>
      <c r="Y7" s="28"/>
      <c r="Z7" s="28"/>
      <c r="AA7" s="28"/>
      <c r="AB7" s="34"/>
      <c r="AC7" s="28"/>
      <c r="AD7" s="34"/>
      <c r="AE7" s="84" t="s">
        <v>14</v>
      </c>
      <c r="AF7" s="2"/>
    </row>
    <row r="8" spans="1:32" ht="15">
      <c r="A8" s="27"/>
      <c r="B8" s="28"/>
      <c r="C8" s="28"/>
      <c r="D8" s="28"/>
      <c r="E8" s="28"/>
      <c r="F8" s="33"/>
      <c r="G8" s="33"/>
      <c r="H8" s="33"/>
      <c r="I8" s="33"/>
      <c r="J8" s="29" t="s">
        <v>26</v>
      </c>
      <c r="K8" s="35" t="s">
        <v>28</v>
      </c>
      <c r="L8" s="36" t="s">
        <v>9</v>
      </c>
      <c r="M8" s="3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84" t="s">
        <v>29</v>
      </c>
      <c r="AF8" s="2"/>
    </row>
    <row r="9" spans="1:32" ht="24" customHeight="1" thickBot="1">
      <c r="A9" s="27"/>
      <c r="B9" s="28"/>
      <c r="C9" s="28"/>
      <c r="D9" s="28"/>
      <c r="E9" s="28"/>
      <c r="F9" s="28"/>
      <c r="G9" s="28"/>
      <c r="H9" s="28"/>
      <c r="I9" s="28"/>
      <c r="J9" s="27"/>
      <c r="K9" s="37"/>
      <c r="L9" s="38"/>
      <c r="M9" s="3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85"/>
      <c r="AF9" s="2"/>
    </row>
    <row r="10" spans="1:32" ht="15">
      <c r="A10" s="82" t="s">
        <v>6</v>
      </c>
      <c r="B10" s="72"/>
      <c r="C10" s="72"/>
      <c r="D10" s="73"/>
      <c r="E10" s="72"/>
      <c r="F10" s="72"/>
      <c r="G10" s="72"/>
      <c r="H10" s="72"/>
      <c r="I10" s="72"/>
      <c r="J10" s="74">
        <f>J11+J12+J13+J15+J17+J18+J19+J20+J21+J22+J24+J16+J25+J23+J14</f>
        <v>552697.54</v>
      </c>
      <c r="K10" s="74">
        <f>K11+K12+K13+K15+K17+K18+K19+K20+K21+K22+K24+K16+K25+K23+K14</f>
        <v>464254.37199999997</v>
      </c>
      <c r="L10" s="75">
        <f t="shared" ref="L10:L25" si="0">IF(ISERROR(K10/J10*100),,IF(K10&lt;0.5,,IF(K10/J10*100&lt;0,,IF(K10/J10*100&gt;200,"св.200",K10/J10*100))))</f>
        <v>83.997908150631531</v>
      </c>
      <c r="M10" s="76"/>
      <c r="N10" s="76"/>
      <c r="O10" s="77"/>
      <c r="P10" s="77"/>
      <c r="Q10" s="77"/>
      <c r="R10" s="77"/>
      <c r="S10" s="77"/>
      <c r="T10" s="77"/>
      <c r="U10" s="78"/>
      <c r="V10" s="79"/>
      <c r="W10" s="79"/>
      <c r="X10" s="79"/>
      <c r="Y10" s="79"/>
      <c r="Z10" s="79"/>
      <c r="AA10" s="79"/>
      <c r="AB10" s="77"/>
      <c r="AC10" s="77"/>
      <c r="AD10" s="77"/>
      <c r="AE10" s="74">
        <f>AE11+AE12+AE13+AE15+AE17+AE18+AE19+AE20+AE21+AE22+AE24+AE16+AE25+AE23+AE14</f>
        <v>432021.43399999995</v>
      </c>
      <c r="AF10" s="2"/>
    </row>
    <row r="11" spans="1:32" ht="14.25">
      <c r="A11" s="39" t="s">
        <v>3</v>
      </c>
      <c r="B11" s="40"/>
      <c r="C11" s="40"/>
      <c r="D11" s="41"/>
      <c r="E11" s="40"/>
      <c r="F11" s="40"/>
      <c r="G11" s="40"/>
      <c r="H11" s="40"/>
      <c r="I11" s="40"/>
      <c r="J11" s="42">
        <v>417631</v>
      </c>
      <c r="K11" s="43">
        <v>339757.48800000001</v>
      </c>
      <c r="L11" s="80">
        <f t="shared" si="0"/>
        <v>81.353512550552992</v>
      </c>
      <c r="M11" s="44"/>
      <c r="N11" s="44"/>
      <c r="O11" s="45"/>
      <c r="P11" s="45"/>
      <c r="Q11" s="45"/>
      <c r="R11" s="45"/>
      <c r="S11" s="45"/>
      <c r="T11" s="45"/>
      <c r="U11" s="45"/>
      <c r="V11" s="46"/>
      <c r="W11" s="46"/>
      <c r="X11" s="46"/>
      <c r="Y11" s="46"/>
      <c r="Z11" s="46"/>
      <c r="AA11" s="46"/>
      <c r="AB11" s="45"/>
      <c r="AC11" s="45"/>
      <c r="AD11" s="45"/>
      <c r="AE11" s="43">
        <v>315187.94</v>
      </c>
      <c r="AF11" s="2"/>
    </row>
    <row r="12" spans="1:32" ht="30.75" customHeight="1">
      <c r="A12" s="105" t="s">
        <v>15</v>
      </c>
      <c r="B12" s="93"/>
      <c r="C12" s="93"/>
      <c r="D12" s="94"/>
      <c r="E12" s="48"/>
      <c r="F12" s="48"/>
      <c r="G12" s="48"/>
      <c r="H12" s="48"/>
      <c r="I12" s="48"/>
      <c r="J12" s="49">
        <v>38819</v>
      </c>
      <c r="K12" s="50">
        <v>37240.43</v>
      </c>
      <c r="L12" s="80">
        <f t="shared" si="0"/>
        <v>95.933511940029376</v>
      </c>
      <c r="M12" s="51"/>
      <c r="N12" s="51"/>
      <c r="O12" s="52"/>
      <c r="P12" s="52"/>
      <c r="Q12" s="52"/>
      <c r="R12" s="52"/>
      <c r="S12" s="52"/>
      <c r="T12" s="52"/>
      <c r="U12" s="52"/>
      <c r="V12" s="46"/>
      <c r="W12" s="46"/>
      <c r="X12" s="46"/>
      <c r="Y12" s="46"/>
      <c r="Z12" s="46"/>
      <c r="AA12" s="46"/>
      <c r="AB12" s="52"/>
      <c r="AC12" s="52"/>
      <c r="AD12" s="52"/>
      <c r="AE12" s="50">
        <v>39674.050000000003</v>
      </c>
      <c r="AF12" s="2"/>
    </row>
    <row r="13" spans="1:32" ht="19.5" customHeight="1">
      <c r="A13" s="53" t="s">
        <v>16</v>
      </c>
      <c r="B13" s="54"/>
      <c r="C13" s="54"/>
      <c r="D13" s="55"/>
      <c r="E13" s="48"/>
      <c r="F13" s="48"/>
      <c r="G13" s="48"/>
      <c r="H13" s="48"/>
      <c r="I13" s="48"/>
      <c r="J13" s="49">
        <v>3909.2</v>
      </c>
      <c r="K13" s="50">
        <v>4611.95</v>
      </c>
      <c r="L13" s="80">
        <f t="shared" si="0"/>
        <v>117.97682390258876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52"/>
      <c r="AC13" s="52"/>
      <c r="AD13" s="52"/>
      <c r="AE13" s="50">
        <v>1270.6199999999999</v>
      </c>
      <c r="AF13" s="2"/>
    </row>
    <row r="14" spans="1:32" ht="39.75" customHeight="1">
      <c r="A14" s="95" t="s">
        <v>27</v>
      </c>
      <c r="B14" s="107"/>
      <c r="C14" s="107"/>
      <c r="D14" s="108"/>
      <c r="E14" s="48"/>
      <c r="F14" s="28"/>
      <c r="G14" s="28"/>
      <c r="H14" s="28"/>
      <c r="I14" s="28"/>
      <c r="J14" s="49">
        <v>1674</v>
      </c>
      <c r="K14" s="50">
        <v>2063.62</v>
      </c>
      <c r="L14" s="80">
        <f t="shared" si="0"/>
        <v>123.2747909199522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52"/>
      <c r="AC14" s="52"/>
      <c r="AD14" s="52"/>
      <c r="AE14" s="50"/>
      <c r="AF14" s="2"/>
    </row>
    <row r="15" spans="1:32" ht="23.25" customHeight="1">
      <c r="A15" s="53" t="s">
        <v>10</v>
      </c>
      <c r="B15" s="54"/>
      <c r="C15" s="54"/>
      <c r="D15" s="55"/>
      <c r="E15" s="48"/>
      <c r="F15" s="28"/>
      <c r="G15" s="28"/>
      <c r="H15" s="28"/>
      <c r="I15" s="28"/>
      <c r="J15" s="42">
        <v>3282</v>
      </c>
      <c r="K15" s="50">
        <v>975.09400000000005</v>
      </c>
      <c r="L15" s="80">
        <f t="shared" si="0"/>
        <v>29.710359536867763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52"/>
      <c r="AC15" s="52"/>
      <c r="AD15" s="52"/>
      <c r="AE15" s="50">
        <v>2247.2559999999999</v>
      </c>
      <c r="AF15" s="2"/>
    </row>
    <row r="16" spans="1:32" ht="39.75" customHeight="1">
      <c r="A16" s="95" t="s">
        <v>22</v>
      </c>
      <c r="B16" s="101"/>
      <c r="C16" s="101"/>
      <c r="D16" s="102"/>
      <c r="E16" s="48"/>
      <c r="F16" s="28"/>
      <c r="G16" s="28"/>
      <c r="H16" s="28"/>
      <c r="I16" s="28"/>
      <c r="J16" s="56">
        <v>16000</v>
      </c>
      <c r="K16" s="50">
        <v>15060.05</v>
      </c>
      <c r="L16" s="80">
        <f t="shared" si="0"/>
        <v>94.125312499999993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52"/>
      <c r="AC16" s="52"/>
      <c r="AD16" s="52"/>
      <c r="AE16" s="50">
        <v>12300.22</v>
      </c>
      <c r="AF16" s="2"/>
    </row>
    <row r="17" spans="1:32" ht="18.75" customHeight="1">
      <c r="A17" s="53" t="s">
        <v>12</v>
      </c>
      <c r="B17" s="54"/>
      <c r="C17" s="54"/>
      <c r="D17" s="55"/>
      <c r="E17" s="48"/>
      <c r="F17" s="28"/>
      <c r="G17" s="28"/>
      <c r="H17" s="28"/>
      <c r="I17" s="28"/>
      <c r="J17" s="42">
        <v>18829.900000000001</v>
      </c>
      <c r="K17" s="50">
        <v>17248.857</v>
      </c>
      <c r="L17" s="80">
        <f t="shared" si="0"/>
        <v>91.603550735797839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52"/>
      <c r="AC17" s="52"/>
      <c r="AD17" s="52"/>
      <c r="AE17" s="50">
        <v>15232.254000000001</v>
      </c>
      <c r="AF17" s="2"/>
    </row>
    <row r="18" spans="1:32" ht="19.5" customHeight="1">
      <c r="A18" s="106" t="s">
        <v>4</v>
      </c>
      <c r="B18" s="96"/>
      <c r="C18" s="96"/>
      <c r="D18" s="97"/>
      <c r="E18" s="40"/>
      <c r="F18" s="57"/>
      <c r="G18" s="57"/>
      <c r="H18" s="57"/>
      <c r="I18" s="57"/>
      <c r="J18" s="58">
        <v>8000</v>
      </c>
      <c r="K18" s="47">
        <v>6801.93</v>
      </c>
      <c r="L18" s="80">
        <f>IF(ISERROR(K18/J18*100),,IF(K18&lt;0.5,,IF(K18/J18*100&lt;0,,IF(K18/J18*100&gt;200,"св.200",K18/J18*100))))</f>
        <v>85.024125000000012</v>
      </c>
      <c r="M18" s="44"/>
      <c r="N18" s="44"/>
      <c r="O18" s="45"/>
      <c r="P18" s="45"/>
      <c r="Q18" s="45"/>
      <c r="R18" s="45"/>
      <c r="S18" s="45"/>
      <c r="T18" s="45"/>
      <c r="U18" s="45"/>
      <c r="V18" s="46"/>
      <c r="W18" s="46"/>
      <c r="X18" s="46"/>
      <c r="Y18" s="46"/>
      <c r="Z18" s="46"/>
      <c r="AA18" s="46"/>
      <c r="AB18" s="45"/>
      <c r="AC18" s="45"/>
      <c r="AD18" s="45"/>
      <c r="AE18" s="47">
        <v>6351.6970000000001</v>
      </c>
      <c r="AF18" s="2"/>
    </row>
    <row r="19" spans="1:32" ht="34.5" customHeight="1">
      <c r="A19" s="98" t="s">
        <v>13</v>
      </c>
      <c r="B19" s="99"/>
      <c r="C19" s="99"/>
      <c r="D19" s="100"/>
      <c r="E19" s="57"/>
      <c r="F19" s="57"/>
      <c r="G19" s="57"/>
      <c r="H19" s="57"/>
      <c r="I19" s="57"/>
      <c r="J19" s="59">
        <v>0</v>
      </c>
      <c r="K19" s="47">
        <v>12.141</v>
      </c>
      <c r="L19" s="80">
        <f t="shared" si="0"/>
        <v>0</v>
      </c>
      <c r="M19" s="45"/>
      <c r="N19" s="52"/>
      <c r="O19" s="52"/>
      <c r="P19" s="52"/>
      <c r="Q19" s="52"/>
      <c r="R19" s="52"/>
      <c r="S19" s="52"/>
      <c r="T19" s="52"/>
      <c r="U19" s="45"/>
      <c r="V19" s="52"/>
      <c r="W19" s="52"/>
      <c r="X19" s="52"/>
      <c r="Y19" s="52"/>
      <c r="Z19" s="52"/>
      <c r="AA19" s="52"/>
      <c r="AB19" s="45"/>
      <c r="AC19" s="45"/>
      <c r="AD19" s="45"/>
      <c r="AE19" s="47">
        <v>0</v>
      </c>
      <c r="AF19" s="2"/>
    </row>
    <row r="20" spans="1:32" ht="33" customHeight="1">
      <c r="A20" s="95" t="s">
        <v>17</v>
      </c>
      <c r="B20" s="101"/>
      <c r="C20" s="101"/>
      <c r="D20" s="102"/>
      <c r="E20" s="57"/>
      <c r="F20" s="57"/>
      <c r="G20" s="57"/>
      <c r="H20" s="57"/>
      <c r="I20" s="57"/>
      <c r="J20" s="49">
        <v>12793.24</v>
      </c>
      <c r="K20" s="60">
        <v>9488.32</v>
      </c>
      <c r="L20" s="80">
        <f t="shared" si="0"/>
        <v>74.16666927220939</v>
      </c>
      <c r="M20" s="51"/>
      <c r="N20" s="51"/>
      <c r="O20" s="52"/>
      <c r="P20" s="52"/>
      <c r="Q20" s="52"/>
      <c r="R20" s="52"/>
      <c r="S20" s="52"/>
      <c r="T20" s="52"/>
      <c r="U20" s="52"/>
      <c r="V20" s="46"/>
      <c r="W20" s="46"/>
      <c r="X20" s="46"/>
      <c r="Y20" s="46"/>
      <c r="Z20" s="46"/>
      <c r="AA20" s="46"/>
      <c r="AB20" s="52"/>
      <c r="AC20" s="52"/>
      <c r="AD20" s="52"/>
      <c r="AE20" s="60">
        <v>10415.142</v>
      </c>
      <c r="AF20" s="2"/>
    </row>
    <row r="21" spans="1:32" ht="36.75" customHeight="1">
      <c r="A21" s="92" t="s">
        <v>18</v>
      </c>
      <c r="B21" s="93"/>
      <c r="C21" s="93"/>
      <c r="D21" s="94"/>
      <c r="E21" s="48"/>
      <c r="F21" s="48"/>
      <c r="G21" s="48"/>
      <c r="H21" s="48"/>
      <c r="I21" s="48"/>
      <c r="J21" s="49">
        <v>14684.5</v>
      </c>
      <c r="K21" s="50">
        <v>13367.94</v>
      </c>
      <c r="L21" s="80">
        <f t="shared" si="0"/>
        <v>91.034355953556485</v>
      </c>
      <c r="M21" s="51"/>
      <c r="N21" s="51"/>
      <c r="O21" s="52"/>
      <c r="P21" s="52"/>
      <c r="Q21" s="52"/>
      <c r="R21" s="52"/>
      <c r="S21" s="52"/>
      <c r="T21" s="52"/>
      <c r="U21" s="52"/>
      <c r="V21" s="46"/>
      <c r="W21" s="46"/>
      <c r="X21" s="46"/>
      <c r="Y21" s="46"/>
      <c r="Z21" s="46"/>
      <c r="AA21" s="46"/>
      <c r="AB21" s="52"/>
      <c r="AC21" s="52"/>
      <c r="AD21" s="52"/>
      <c r="AE21" s="50">
        <v>18923.16</v>
      </c>
      <c r="AF21" s="2"/>
    </row>
    <row r="22" spans="1:32" ht="30" customHeight="1">
      <c r="A22" s="95" t="s">
        <v>19</v>
      </c>
      <c r="B22" s="96"/>
      <c r="C22" s="96"/>
      <c r="D22" s="97"/>
      <c r="E22" s="48"/>
      <c r="F22" s="48"/>
      <c r="G22" s="48"/>
      <c r="H22" s="48"/>
      <c r="I22" s="48"/>
      <c r="J22" s="49">
        <v>12179</v>
      </c>
      <c r="K22" s="50">
        <v>12990.1</v>
      </c>
      <c r="L22" s="80">
        <f t="shared" si="0"/>
        <v>106.65982428770835</v>
      </c>
      <c r="M22" s="51"/>
      <c r="N22" s="51"/>
      <c r="O22" s="52"/>
      <c r="P22" s="52"/>
      <c r="Q22" s="52"/>
      <c r="R22" s="52"/>
      <c r="S22" s="52"/>
      <c r="T22" s="52"/>
      <c r="U22" s="52"/>
      <c r="V22" s="46"/>
      <c r="W22" s="46"/>
      <c r="X22" s="46"/>
      <c r="Y22" s="46"/>
      <c r="Z22" s="46"/>
      <c r="AA22" s="46"/>
      <c r="AB22" s="52"/>
      <c r="AC22" s="52"/>
      <c r="AD22" s="52"/>
      <c r="AE22" s="50">
        <v>6608.0649999999996</v>
      </c>
      <c r="AF22" s="2"/>
    </row>
    <row r="23" spans="1:32" ht="24.75" customHeight="1">
      <c r="A23" s="98" t="s">
        <v>20</v>
      </c>
      <c r="B23" s="99"/>
      <c r="C23" s="99"/>
      <c r="D23" s="100"/>
      <c r="E23" s="57"/>
      <c r="F23" s="57"/>
      <c r="G23" s="57"/>
      <c r="H23" s="57"/>
      <c r="I23" s="57"/>
      <c r="J23" s="56">
        <v>3600</v>
      </c>
      <c r="K23" s="61">
        <v>3886.91</v>
      </c>
      <c r="L23" s="80">
        <f t="shared" si="0"/>
        <v>107.9697222222222</v>
      </c>
      <c r="M23" s="62"/>
      <c r="N23" s="62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61">
        <v>2977.0630000000001</v>
      </c>
      <c r="AF23" s="2"/>
    </row>
    <row r="24" spans="1:32" ht="23.25" customHeight="1">
      <c r="A24" s="95" t="s">
        <v>5</v>
      </c>
      <c r="B24" s="101"/>
      <c r="C24" s="101"/>
      <c r="D24" s="102"/>
      <c r="E24" s="57"/>
      <c r="F24" s="57"/>
      <c r="G24" s="57"/>
      <c r="H24" s="57"/>
      <c r="I24" s="57"/>
      <c r="J24" s="42">
        <v>0</v>
      </c>
      <c r="K24" s="63">
        <v>-14.499000000000001</v>
      </c>
      <c r="L24" s="80">
        <f>IF(ISERROR(K24/J24*100),,IF(K24&lt;0.5,,IF(K24/J24*100&lt;0,,IF(K24/J24*100&gt;200,"св.200",K24/J24*100))))</f>
        <v>0</v>
      </c>
      <c r="M24" s="4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3">
        <v>-1.466</v>
      </c>
      <c r="AF24" s="2"/>
    </row>
    <row r="25" spans="1:32" ht="20.25" customHeight="1" thickBot="1">
      <c r="A25" s="89" t="s">
        <v>21</v>
      </c>
      <c r="B25" s="90"/>
      <c r="C25" s="90"/>
      <c r="D25" s="91"/>
      <c r="E25" s="66"/>
      <c r="F25" s="67"/>
      <c r="G25" s="67"/>
      <c r="H25" s="67"/>
      <c r="I25" s="68"/>
      <c r="J25" s="69">
        <v>1295.7</v>
      </c>
      <c r="K25" s="70">
        <v>764.04100000000005</v>
      </c>
      <c r="L25" s="81">
        <f t="shared" si="0"/>
        <v>58.967430732422635</v>
      </c>
      <c r="M25" s="4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70">
        <v>835.43299999999999</v>
      </c>
      <c r="AF25" s="2"/>
    </row>
    <row r="26" spans="1:32" ht="15" customHeight="1">
      <c r="A26" s="5"/>
      <c r="B26" s="8"/>
      <c r="C26" s="5"/>
      <c r="D26" s="5"/>
    </row>
    <row r="27" spans="1:32">
      <c r="A27" s="5"/>
      <c r="B27" s="5"/>
      <c r="C27" s="5"/>
      <c r="D27" s="6"/>
    </row>
    <row r="28" spans="1:32" ht="11.25" customHeight="1">
      <c r="A28" s="7"/>
      <c r="AE28" s="12" t="s">
        <v>24</v>
      </c>
    </row>
    <row r="29" spans="1:32">
      <c r="A29" s="5"/>
    </row>
    <row r="30" spans="1:32">
      <c r="A30" s="11"/>
    </row>
    <row r="31" spans="1:32">
      <c r="A31" s="11"/>
    </row>
    <row r="33" spans="1:31" ht="18">
      <c r="B33" s="88"/>
      <c r="C33" s="86"/>
      <c r="D33" s="86"/>
      <c r="E33" s="86"/>
      <c r="F33" s="86"/>
      <c r="G33" s="86"/>
      <c r="H33" s="86"/>
      <c r="I33" s="86"/>
      <c r="J33" s="86"/>
      <c r="K33" s="86"/>
      <c r="L33" s="88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</row>
    <row r="34" spans="1:31">
      <c r="A34" s="8"/>
      <c r="B34" s="8"/>
      <c r="C34" s="8"/>
      <c r="D34" s="8"/>
      <c r="E34" s="8"/>
      <c r="F34" s="8"/>
      <c r="G34" s="8"/>
      <c r="H34" s="8"/>
      <c r="I34" s="8"/>
      <c r="J34" s="8"/>
      <c r="L34" s="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3"/>
    </row>
    <row r="35" spans="1:31">
      <c r="B35" s="8"/>
      <c r="C35" s="8"/>
      <c r="D35" s="8"/>
      <c r="E35" s="8"/>
      <c r="F35" s="8"/>
      <c r="G35" s="8"/>
      <c r="H35" s="8"/>
      <c r="I35" s="8"/>
      <c r="J35" s="8"/>
      <c r="L35" s="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3"/>
    </row>
    <row r="37" spans="1:31">
      <c r="B37" s="10"/>
    </row>
  </sheetData>
  <mergeCells count="12">
    <mergeCell ref="A1:AE1"/>
    <mergeCell ref="A12:D12"/>
    <mergeCell ref="A18:D18"/>
    <mergeCell ref="A20:D20"/>
    <mergeCell ref="A19:D19"/>
    <mergeCell ref="A16:D16"/>
    <mergeCell ref="A14:D14"/>
    <mergeCell ref="A25:D25"/>
    <mergeCell ref="A21:D21"/>
    <mergeCell ref="A22:D22"/>
    <mergeCell ref="A23:D23"/>
    <mergeCell ref="A24:D24"/>
  </mergeCells>
  <phoneticPr fontId="0" type="noConversion"/>
  <pageMargins left="0.74803149606299213" right="0.23622047244094491" top="0.98425196850393704" bottom="0.98425196850393704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Колодина</dc:creator>
  <cp:lastModifiedBy>Логинова</cp:lastModifiedBy>
  <cp:lastPrinted>2019-11-19T08:33:44Z</cp:lastPrinted>
  <dcterms:created xsi:type="dcterms:W3CDTF">2008-07-18T07:44:07Z</dcterms:created>
  <dcterms:modified xsi:type="dcterms:W3CDTF">2019-12-18T13:40:45Z</dcterms:modified>
</cp:coreProperties>
</file>